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OneDrive\Desktop\"/>
    </mc:Choice>
  </mc:AlternateContent>
  <xr:revisionPtr revIDLastSave="0" documentId="8_{37AEF6EB-681D-43DD-86FF-7B46197F2728}" xr6:coauthVersionLast="47" xr6:coauthVersionMax="47" xr10:uidLastSave="{00000000-0000-0000-0000-000000000000}"/>
  <bookViews>
    <workbookView xWindow="-120" yWindow="-120" windowWidth="29040" windowHeight="15720" xr2:uid="{293365A7-E03F-4A19-B4AD-7EE43179992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1" l="1"/>
  <c r="B87" i="1"/>
  <c r="B86" i="1"/>
  <c r="B71" i="1"/>
  <c r="B61" i="1"/>
  <c r="B58" i="1"/>
  <c r="B57" i="1"/>
  <c r="B49" i="1"/>
  <c r="B47" i="1"/>
  <c r="B46" i="1"/>
  <c r="L21" i="1"/>
  <c r="K21" i="1"/>
  <c r="I21" i="1"/>
  <c r="F21" i="1"/>
  <c r="B14" i="1"/>
</calcChain>
</file>

<file path=xl/sharedStrings.xml><?xml version="1.0" encoding="utf-8"?>
<sst xmlns="http://schemas.openxmlformats.org/spreadsheetml/2006/main" count="134" uniqueCount="108">
  <si>
    <t>Наименование</t>
  </si>
  <si>
    <t>Цена</t>
  </si>
  <si>
    <t>Ссылка / номер телефона</t>
  </si>
  <si>
    <t>Демонтаж сантехкабины</t>
  </si>
  <si>
    <t>+7 904 375-57-05</t>
  </si>
  <si>
    <t>Сварка по стоякам</t>
  </si>
  <si>
    <t>+7 961 736-94-48</t>
  </si>
  <si>
    <t>Возведение перегородки</t>
  </si>
  <si>
    <t>+7 953 060-33-13</t>
  </si>
  <si>
    <t>Замена канализационной крестовины</t>
  </si>
  <si>
    <t>https://vk.com/kambalin2022</t>
  </si>
  <si>
    <t>Разводка воды</t>
  </si>
  <si>
    <t>+7 908 950 99 94</t>
  </si>
  <si>
    <t>+7 913 406 05 41</t>
  </si>
  <si>
    <t>Штробление стен</t>
  </si>
  <si>
    <t>Выравние стен</t>
  </si>
  <si>
    <t>+7 995 163-87-58</t>
  </si>
  <si>
    <t>Расключение коробок, подключение щитка</t>
  </si>
  <si>
    <t>+7 951 570-05-97</t>
  </si>
  <si>
    <t>Потолок</t>
  </si>
  <si>
    <t>+7 953 064-42-64</t>
  </si>
  <si>
    <t>Шкаф</t>
  </si>
  <si>
    <t>+7 923 499-66-77</t>
  </si>
  <si>
    <t>Итого</t>
  </si>
  <si>
    <t>Грузчики</t>
  </si>
  <si>
    <t>ЛеманаПро</t>
  </si>
  <si>
    <t>Фикспрайс</t>
  </si>
  <si>
    <t>РЭУ</t>
  </si>
  <si>
    <t>Отключение воды по стоякам</t>
  </si>
  <si>
    <t>Кабель Промэко ВВГпнг(A)-LS 3x4 на отрез ГОСТ 3 916 ₽
Кабель Промэко ВВГпнг(A)-LS 3x1.5 20 м ГОСТ 1 210 ₽
Кабель Промэко ВВГпнг(A)-LS 3x2.5 50 м ГОСТ 8 996 ₽
Ведро строительное усиленное DILWIS 12 л 340 ₽
Подрозетник Защита Про под бетон и кирпич 68x45 мм IP20 цвет зеленый 42,8 ₽
Подрозетник Защита Про под бетон и кирпич 68x45 мм IP20 цвет зеленый 85,6 ₽
Канал-соединитель для коробок установочных Защита Про 5.5x3.4 мм цвет зеленый 35,5 ₽
Распределительная коробка открытая LEXMAN 85x85x40 мм 6 вводов IP55 цвет серый 116 ₽
Распределительная коробка открытая LEXMAN 85x85x40 мм 6 вводов IP55 цвет серый 58 ₽
Дюбель-хомут Oxion D5-10 мм для плоского кабеля цвет черный 100 шт. 320 ₽
Дюбель-хомут Duwi ДХП 6-14 для плоского кабеля цвет черный 10 шт.- 94 ₽</t>
  </si>
  <si>
    <t>Ведра, конфеты</t>
  </si>
  <si>
    <t>Короб</t>
  </si>
  <si>
    <t>Д. Сережа</t>
  </si>
  <si>
    <t>Доминго</t>
  </si>
  <si>
    <t>Сантехкомплект</t>
  </si>
  <si>
    <t>Отводы</t>
  </si>
  <si>
    <t>САНТЕХРЕСУРС</t>
  </si>
  <si>
    <t>ДвериЦентр</t>
  </si>
  <si>
    <t>Опломбировка счетчиков</t>
  </si>
  <si>
    <t>Терка для штукатурки с резиной Интек 10204-002-001 140x280 мм 388 ₽
Лист сетчатый шлифовальный Dexter P80 280x115 мм, 2 шт. 124 ₽
Лист сетчатый шлифовальный Dexter P120 280x115 мм, 2 шт. 220 ₽
Лист сетчатый шлифовальный Dexter P220 280x115 мм, 2 шт. 220 ₽
Нож строительный Vertextools 0044-100-18 двухкомпонентный корпус сегментное лезвие 18 мм 76 ₽
Респиратор Юлия-109 20489 FFP1 134 ₽
Ковш штукатурный Dexter LH-TR1041 160x160 мм 380 ₽
Брусок для шлифования Интек 230x105 мм 213 ₽
Ведро строительное ВС20 20 л 156 ₽</t>
  </si>
  <si>
    <t>Пленочная дверь на молнии тип L 220x120 см 1 244 ₽
Пленочная дверь на молнии тип I 1x2.2 м 1 048 ₽
Лента уплотнительная 30 мм x 30 м 523 ₽</t>
  </si>
  <si>
    <t>Лампа светодиодная Osram груша 15Вт 1521Лм E27 холодный белый свет 648 ₽
Патрон Uniel подвесной с выключателем Е27 3 м 258 ₽
Патрон пластиковый для лампы E27, с выключателем, цвет белый 430 ₽</t>
  </si>
  <si>
    <t>Розетка встраиваемая Systeme Electric Glossa с заземлением в сборе цвет белый 490 ₽
Распределительная коробка открытая Lexman D 70x70x40 мм 6 вводов IP55 цвет серый 285 ₽
Пакет малый 4 ₽</t>
  </si>
  <si>
    <t>Покупала Инна, шпаклевка и штукатурка по дереву</t>
  </si>
  <si>
    <t xml:space="preserve">Пополнения </t>
  </si>
  <si>
    <t>Сбер</t>
  </si>
  <si>
    <t>Дифференциальный автомат Generica 32 C16 А 30 мА 4.5 кА 2 136 ₽
Дифференциальный автомат Generica АВДТ-32 1P C25 A 30 мА 4.5 кА AC 2 070 ₽
Дифференциальный автомат Generica АВДТ-32 1P C32 A 30 мА 4.5 кА AC 771 ₽
Щит распределительный навесной Systeme Electric ЩРН-П-24 24 модуля IP40 пластик 2 265 ₽
Кабель Промэко ВВГпнг(A)-LS 3x6 на отрез ГОСТ 1 856 ₽
Кабель-канал Lexman 25x16 мм 2 м цвет белый 344 ₽</t>
  </si>
  <si>
    <t>Клей для тяжелых обоев Kleo Ultra 50 м² 2 370 ₽</t>
  </si>
  <si>
    <t>Финишная шпатлевка Gerkules Финиш-паста GT-243 18 кг 1 896 ₽
Изоляция для труб K-Flex EC 42/13 мм, 1 м, каучук 536 ₽
Изоляция для труб K-Flex EC 114x13 мм 100 см каучук 1 904 ₽
Клейкая лента армированная сантехническая 48 мм 50 м 614 ₽</t>
  </si>
  <si>
    <t>Лист сетчатый шлифовальный Dexter P80 280x115 мм, 2 шт. 210 ₽
Лист сетчатый шлифовальный Dexter P150 280x115 мм, 2 шт. 115 ₽
Лист сетчатый шлифовальный Dexter P180 280x115 мм, 2 шт. 115 ₽
Грунтовка глубокого проникновения Церезит CT17 бесцветная 1 л 1 862 ₽</t>
  </si>
  <si>
    <t>Профиль потолочный направляющий (ППН) Премиум 0.6 мм 28x27x3000 мм 816 ₽
Профиль направляющий (ПН-2) Премиум 0.6 мм 50x40x3000 мм 1 206 ₽
Бур по бетону SDS-plus KWB 6x110 мм 460 ₽
Дюбель универсальный ZUM оранжевый 6x52 мм 50 шт. 74 ₽
Дюбель универсальный ZUM оранжевый 6x37 мм 50 шт. 62 ₽</t>
  </si>
  <si>
    <t>Угол перфорированный ПВх 25x25x3000 мм 48 ₽
Угол перфорированный ПВх 25x25x3000 мм 96 ₽
Профиль потолочный направляющий (ППН) Премиум 0.6 мм 28x27x3000 мм 544 ₽</t>
  </si>
  <si>
    <t>Озон</t>
  </si>
  <si>
    <t>Вб</t>
  </si>
  <si>
    <t>Закупка труб стальных и отводов и т.д.</t>
  </si>
  <si>
    <t>Закупка труб пластиковых для проводки водоснабжения</t>
  </si>
  <si>
    <t>Дверь, наличники, доборы</t>
  </si>
  <si>
    <t>Ванна, комплектующие для ванной, каркас под ванну</t>
  </si>
  <si>
    <t>Двери, доборы, наличники</t>
  </si>
  <si>
    <t>Доборы, наличники</t>
  </si>
  <si>
    <t>Стройматериалы, брали через фирму Леши</t>
  </si>
  <si>
    <t>Мешки для строительного мусора, 100шт</t>
  </si>
  <si>
    <t>Плитка самоклеящаяся на пол напольное покрытие кварцвинил, 54шт, 5 пачек</t>
  </si>
  <si>
    <t>Потолочный светильник, 10 штук, 3 упаковки</t>
  </si>
  <si>
    <t>Светодиодная лампа для светильника, 10 штук, 3 упаковки</t>
  </si>
  <si>
    <t>Коронка алмазная по бетону</t>
  </si>
  <si>
    <t>Панели самоклеющиеся на стену, 60х30, 15 штук в упаковке, 2 упаковки</t>
  </si>
  <si>
    <t>Обои метровые Лофт, 4 рулона</t>
  </si>
  <si>
    <t>Шаблон для сверления подрозетников</t>
  </si>
  <si>
    <t>Держатель для поклейки обоев</t>
  </si>
  <si>
    <t>Мешок для строительного пылесоса, многоразовый</t>
  </si>
  <si>
    <t>Шпатель строительный для выравнивания силиконового герметика</t>
  </si>
  <si>
    <t>Смеситель для ванны с душем</t>
  </si>
  <si>
    <t>Шпатель для обоев</t>
  </si>
  <si>
    <t>Обои на кухню однотонные, 2 рулона</t>
  </si>
  <si>
    <t>Панели самоклеющиеся на стену, 60х30, 30 штук в упаковке, 5 упаковок</t>
  </si>
  <si>
    <t>Шкаф в ванную навесной с зеркалом</t>
  </si>
  <si>
    <t>Смеситель для кухни</t>
  </si>
  <si>
    <t>Ручка дверная межкомнатная, 6 штук</t>
  </si>
  <si>
    <t>Пылеотвод</t>
  </si>
  <si>
    <t>Фотообои на кухню</t>
  </si>
  <si>
    <t>Шкаф в ванную напольный</t>
  </si>
  <si>
    <t>Шкаф пенал в туалет</t>
  </si>
  <si>
    <t>Уровень строительный пузырьковый</t>
  </si>
  <si>
    <t>Обои флизелиновые за шкаф</t>
  </si>
  <si>
    <t>Раковина для ванной</t>
  </si>
  <si>
    <t>Смеситель накладной для ванной</t>
  </si>
  <si>
    <t>Термокольцо для потолка натяжного</t>
  </si>
  <si>
    <t>Матовый лак для защиты обоев, 1,8кг</t>
  </si>
  <si>
    <t>Унитаз</t>
  </si>
  <si>
    <t>Тумба подвесная "Uno-60" под раковину</t>
  </si>
  <si>
    <t>Столешница универсальная для ванной</t>
  </si>
  <si>
    <t>Силовой кабель ВВГ-Пнг(А)-LS 3 x 2.5 мм², 20 м, 2000 г</t>
  </si>
  <si>
    <t>Силовой кабель ВВГ-Пнг(А)-LS 3 x 1.5 мм², 50 м, 5350 г</t>
  </si>
  <si>
    <t>Кабель ВВГнг(А)-LS 4х1.5 ГОСТ круглый 5 метров Калужский кабельный завод</t>
  </si>
  <si>
    <t>Кабель ВВГнг(А)-LS 5х1.5 ГОСТ круглый 5 метров Калужский кабельный завод</t>
  </si>
  <si>
    <t>Weissgauff Стиральная машина УЗКАЯ</t>
  </si>
  <si>
    <t>Комплект вилка и розетка комбинированная для электроплиты 220 В + розетка с заземлением ОП BYLECTRICA</t>
  </si>
  <si>
    <t>Лестница трансформер 28 см х 140 см</t>
  </si>
  <si>
    <t>Биты для шуруповерта с магнитным ограничителем PH2x50мм</t>
  </si>
  <si>
    <t>Добавка пластификатор для полов и стяжек НТС 5л</t>
  </si>
  <si>
    <t>Пластификатор для гипса ХимКом / добавка в раствор строительная / 5 литров</t>
  </si>
  <si>
    <t>Розетки, выключатели</t>
  </si>
  <si>
    <t>Петли дверные накладные бабочки комплект 10 шт черный матовый без врезки, 2 упаковки</t>
  </si>
  <si>
    <t>Авито</t>
  </si>
  <si>
    <t>Змеевик</t>
  </si>
  <si>
    <t>Миксер строительный, лазерный уровень</t>
  </si>
  <si>
    <t>Реноватор аккумуляторный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</si>
</sst>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1"/>
    <xf numFmtId="0" fontId="0" fillId="0" borderId="0" xfId="0" applyAlignment="1">
      <alignment wrapText="1"/>
    </xf>
    <xf numFmtId="49" fontId="1" fillId="0" borderId="0" xfId="5" applyNumberFormat="1" applyFont="1"/>
    <xf numFmtId="14" fontId="0" fillId="0" borderId="0" xfId="0" applyNumberFormat="1"/>
    <xf numFmtId="0" fontId="3" fillId="3" borderId="0" xfId="2"/>
    <xf numFmtId="0" fontId="0" fillId="0" borderId="0" xfId="0" applyNumberFormat="1"/>
    <xf numFmtId="0" fontId="3" fillId="4" borderId="0" xfId="3"/>
    <xf numFmtId="0" fontId="3" fillId="5" borderId="0" xfId="4"/>
  </cellXfs>
  <cellStyles count="6">
    <cellStyle name="Акцент2" xfId="2" builtinId="33"/>
    <cellStyle name="Акцент4" xfId="3" builtinId="41"/>
    <cellStyle name="Акцент6" xfId="4" builtinId="49"/>
    <cellStyle name="Гиперссылка" xfId="5" builtinId="8"/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A6D6-77DE-4D7A-BE17-A4F0164649DF}">
  <dimension ref="A1:L91"/>
  <sheetViews>
    <sheetView tabSelected="1" topLeftCell="A58" workbookViewId="0">
      <selection activeCell="B93" sqref="B93"/>
    </sheetView>
  </sheetViews>
  <sheetFormatPr defaultRowHeight="15" x14ac:dyDescent="0.25"/>
  <cols>
    <col min="1" max="1" width="33.5703125" customWidth="1"/>
    <col min="2" max="2" width="10.85546875" customWidth="1"/>
    <col min="3" max="3" width="86.28515625" customWidth="1"/>
    <col min="5" max="5" width="17.28515625" customWidth="1"/>
    <col min="7" max="7" width="11.5703125" customWidth="1"/>
    <col min="8" max="8" width="10.140625" bestFit="1" customWidth="1"/>
    <col min="10" max="10" width="10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E1" s="5" t="s">
        <v>44</v>
      </c>
      <c r="F1" s="5" t="s">
        <v>45</v>
      </c>
      <c r="G1" s="5"/>
      <c r="H1" s="5"/>
      <c r="I1" s="5" t="s">
        <v>52</v>
      </c>
      <c r="J1" s="5"/>
      <c r="K1" s="5" t="s">
        <v>53</v>
      </c>
    </row>
    <row r="2" spans="1:11" x14ac:dyDescent="0.25">
      <c r="A2" t="s">
        <v>3</v>
      </c>
      <c r="B2">
        <v>30000</v>
      </c>
      <c r="C2" t="s">
        <v>4</v>
      </c>
      <c r="E2" s="4">
        <v>45896</v>
      </c>
      <c r="F2">
        <v>24000</v>
      </c>
      <c r="H2" s="4">
        <v>45913</v>
      </c>
      <c r="I2">
        <v>20000</v>
      </c>
      <c r="J2" s="4">
        <v>45910</v>
      </c>
      <c r="K2">
        <v>15000</v>
      </c>
    </row>
    <row r="3" spans="1:11" x14ac:dyDescent="0.25">
      <c r="A3" t="s">
        <v>5</v>
      </c>
      <c r="B3">
        <v>13000</v>
      </c>
      <c r="C3" t="s">
        <v>6</v>
      </c>
      <c r="E3" s="4">
        <v>45900</v>
      </c>
      <c r="F3">
        <v>15000</v>
      </c>
      <c r="H3" s="4">
        <v>45953</v>
      </c>
      <c r="I3">
        <v>9000</v>
      </c>
      <c r="J3" s="4">
        <v>45917</v>
      </c>
      <c r="K3">
        <v>15000</v>
      </c>
    </row>
    <row r="4" spans="1:11" x14ac:dyDescent="0.25">
      <c r="A4" t="s">
        <v>7</v>
      </c>
      <c r="B4">
        <v>9000</v>
      </c>
      <c r="C4" t="s">
        <v>8</v>
      </c>
      <c r="E4" s="4">
        <v>45902</v>
      </c>
      <c r="F4">
        <v>30000</v>
      </c>
      <c r="H4" s="4">
        <v>45954</v>
      </c>
      <c r="I4">
        <v>15000</v>
      </c>
      <c r="J4" s="4">
        <v>45922</v>
      </c>
      <c r="K4">
        <v>20000</v>
      </c>
    </row>
    <row r="5" spans="1:11" x14ac:dyDescent="0.25">
      <c r="A5" t="s">
        <v>9</v>
      </c>
      <c r="B5">
        <v>5000</v>
      </c>
      <c r="C5" t="s">
        <v>10</v>
      </c>
      <c r="E5" s="4">
        <v>45904</v>
      </c>
      <c r="F5">
        <v>65000</v>
      </c>
      <c r="G5" t="s">
        <v>32</v>
      </c>
      <c r="J5" s="4">
        <v>45935</v>
      </c>
      <c r="K5">
        <v>10000</v>
      </c>
    </row>
    <row r="6" spans="1:11" x14ac:dyDescent="0.25">
      <c r="A6" t="s">
        <v>11</v>
      </c>
      <c r="B6">
        <v>20000</v>
      </c>
      <c r="C6" s="3" t="s">
        <v>12</v>
      </c>
      <c r="E6" s="4">
        <v>45908</v>
      </c>
      <c r="F6">
        <v>35000</v>
      </c>
      <c r="J6" s="4">
        <v>45950</v>
      </c>
      <c r="K6">
        <v>2000</v>
      </c>
    </row>
    <row r="7" spans="1:11" x14ac:dyDescent="0.25">
      <c r="A7" t="s">
        <v>14</v>
      </c>
      <c r="B7">
        <v>12100</v>
      </c>
      <c r="C7" t="s">
        <v>13</v>
      </c>
      <c r="E7" s="4">
        <v>45909</v>
      </c>
      <c r="F7">
        <v>22000</v>
      </c>
    </row>
    <row r="8" spans="1:11" x14ac:dyDescent="0.25">
      <c r="A8" t="s">
        <v>15</v>
      </c>
      <c r="B8">
        <v>17000</v>
      </c>
      <c r="C8" t="s">
        <v>16</v>
      </c>
      <c r="E8" s="4">
        <v>45910</v>
      </c>
      <c r="F8">
        <v>3500</v>
      </c>
    </row>
    <row r="9" spans="1:11" x14ac:dyDescent="0.25">
      <c r="A9" t="s">
        <v>17</v>
      </c>
      <c r="B9">
        <v>13000</v>
      </c>
      <c r="C9" t="s">
        <v>18</v>
      </c>
      <c r="E9" s="4">
        <v>45912</v>
      </c>
      <c r="F9">
        <v>15000</v>
      </c>
    </row>
    <row r="10" spans="1:11" x14ac:dyDescent="0.25">
      <c r="A10" t="s">
        <v>19</v>
      </c>
      <c r="B10">
        <v>45000</v>
      </c>
      <c r="C10" t="s">
        <v>20</v>
      </c>
      <c r="E10" s="4">
        <v>45914</v>
      </c>
      <c r="F10">
        <v>40000</v>
      </c>
    </row>
    <row r="11" spans="1:11" x14ac:dyDescent="0.25">
      <c r="A11" t="s">
        <v>24</v>
      </c>
      <c r="B11">
        <v>6000</v>
      </c>
      <c r="C11" t="s">
        <v>8</v>
      </c>
      <c r="E11" s="4">
        <v>45927</v>
      </c>
      <c r="F11">
        <v>22000</v>
      </c>
    </row>
    <row r="12" spans="1:11" x14ac:dyDescent="0.25">
      <c r="A12" t="s">
        <v>31</v>
      </c>
      <c r="B12">
        <v>3000</v>
      </c>
      <c r="C12" t="s">
        <v>8</v>
      </c>
      <c r="E12" s="4">
        <v>45931</v>
      </c>
      <c r="F12">
        <v>15000</v>
      </c>
    </row>
    <row r="13" spans="1:11" x14ac:dyDescent="0.25">
      <c r="A13" t="s">
        <v>21</v>
      </c>
      <c r="B13">
        <v>90000</v>
      </c>
      <c r="C13" t="s">
        <v>22</v>
      </c>
      <c r="E13" s="4">
        <v>45935</v>
      </c>
      <c r="F13">
        <v>10000</v>
      </c>
      <c r="G13" t="s">
        <v>32</v>
      </c>
    </row>
    <row r="14" spans="1:11" x14ac:dyDescent="0.25">
      <c r="A14" s="1" t="s">
        <v>23</v>
      </c>
      <c r="B14" s="1">
        <f>B2+B3+B4+B5+B6+B7+B8+B9+B10+B13+B12+B11</f>
        <v>263100</v>
      </c>
      <c r="C14" s="1"/>
      <c r="E14" s="4">
        <v>45938</v>
      </c>
      <c r="F14">
        <v>40000</v>
      </c>
    </row>
    <row r="15" spans="1:11" x14ac:dyDescent="0.25">
      <c r="E15" s="4">
        <v>45939</v>
      </c>
      <c r="F15">
        <v>40000</v>
      </c>
    </row>
    <row r="16" spans="1:11" x14ac:dyDescent="0.25">
      <c r="E16" s="4">
        <v>45941</v>
      </c>
      <c r="F16">
        <v>30000</v>
      </c>
    </row>
    <row r="17" spans="1:12" ht="165" x14ac:dyDescent="0.25">
      <c r="A17" t="s">
        <v>25</v>
      </c>
      <c r="B17">
        <v>15213.9</v>
      </c>
      <c r="C17" s="2" t="s">
        <v>29</v>
      </c>
      <c r="E17" s="4">
        <v>45947</v>
      </c>
      <c r="F17">
        <v>20000</v>
      </c>
    </row>
    <row r="18" spans="1:12" x14ac:dyDescent="0.25">
      <c r="A18" t="s">
        <v>26</v>
      </c>
      <c r="B18">
        <v>2238.5</v>
      </c>
      <c r="C18" t="s">
        <v>30</v>
      </c>
      <c r="E18" s="4">
        <v>45950</v>
      </c>
      <c r="F18">
        <v>8000</v>
      </c>
    </row>
    <row r="19" spans="1:12" x14ac:dyDescent="0.25">
      <c r="A19" t="s">
        <v>27</v>
      </c>
      <c r="B19">
        <v>1449</v>
      </c>
      <c r="C19" t="s">
        <v>28</v>
      </c>
      <c r="E19" s="4">
        <v>45952</v>
      </c>
      <c r="F19">
        <v>15000</v>
      </c>
    </row>
    <row r="20" spans="1:12" x14ac:dyDescent="0.25">
      <c r="A20" t="s">
        <v>25</v>
      </c>
      <c r="B20">
        <v>65620</v>
      </c>
      <c r="C20" t="s">
        <v>60</v>
      </c>
      <c r="E20" s="4">
        <v>45953</v>
      </c>
      <c r="F20">
        <v>11000</v>
      </c>
    </row>
    <row r="21" spans="1:12" x14ac:dyDescent="0.25">
      <c r="A21" t="s">
        <v>33</v>
      </c>
      <c r="B21" s="6">
        <v>23610.6</v>
      </c>
      <c r="C21" t="s">
        <v>58</v>
      </c>
      <c r="E21" s="7" t="s">
        <v>23</v>
      </c>
      <c r="F21" s="7">
        <f>SUM(F2:F20)</f>
        <v>460500</v>
      </c>
      <c r="G21" s="7"/>
      <c r="H21" s="7"/>
      <c r="I21" s="7">
        <f>SUM(I2:I20)</f>
        <v>44000</v>
      </c>
      <c r="J21" s="7"/>
      <c r="K21" s="7">
        <f>SUM(K2:K20)</f>
        <v>62000</v>
      </c>
      <c r="L21" s="8">
        <f>SUM(F21:K21)</f>
        <v>566500</v>
      </c>
    </row>
    <row r="22" spans="1:12" x14ac:dyDescent="0.25">
      <c r="A22" t="s">
        <v>33</v>
      </c>
      <c r="B22">
        <v>9184</v>
      </c>
      <c r="C22" t="s">
        <v>57</v>
      </c>
    </row>
    <row r="23" spans="1:12" x14ac:dyDescent="0.25">
      <c r="A23" t="s">
        <v>34</v>
      </c>
      <c r="B23">
        <v>322</v>
      </c>
    </row>
    <row r="24" spans="1:12" x14ac:dyDescent="0.25">
      <c r="A24" t="s">
        <v>33</v>
      </c>
      <c r="B24">
        <v>2831.6</v>
      </c>
      <c r="C24" t="s">
        <v>56</v>
      </c>
    </row>
    <row r="25" spans="1:12" x14ac:dyDescent="0.25">
      <c r="A25" t="s">
        <v>36</v>
      </c>
      <c r="B25">
        <v>2475</v>
      </c>
    </row>
    <row r="26" spans="1:12" x14ac:dyDescent="0.25">
      <c r="A26" t="s">
        <v>37</v>
      </c>
      <c r="B26">
        <v>3740</v>
      </c>
      <c r="C26" t="s">
        <v>59</v>
      </c>
    </row>
    <row r="27" spans="1:12" x14ac:dyDescent="0.25">
      <c r="A27" t="s">
        <v>34</v>
      </c>
      <c r="B27">
        <v>590</v>
      </c>
    </row>
    <row r="28" spans="1:12" x14ac:dyDescent="0.25">
      <c r="A28" t="s">
        <v>34</v>
      </c>
      <c r="B28">
        <v>232</v>
      </c>
      <c r="C28" t="s">
        <v>35</v>
      </c>
    </row>
    <row r="29" spans="1:12" x14ac:dyDescent="0.25">
      <c r="A29" t="s">
        <v>27</v>
      </c>
      <c r="B29">
        <v>313</v>
      </c>
      <c r="C29" t="s">
        <v>38</v>
      </c>
    </row>
    <row r="30" spans="1:12" x14ac:dyDescent="0.25">
      <c r="A30" t="s">
        <v>34</v>
      </c>
      <c r="B30">
        <v>640</v>
      </c>
    </row>
    <row r="31" spans="1:12" ht="150" x14ac:dyDescent="0.25">
      <c r="A31" t="s">
        <v>25</v>
      </c>
      <c r="B31">
        <v>1911</v>
      </c>
      <c r="C31" s="2" t="s">
        <v>39</v>
      </c>
    </row>
    <row r="32" spans="1:12" ht="45" x14ac:dyDescent="0.25">
      <c r="A32" t="s">
        <v>25</v>
      </c>
      <c r="B32">
        <v>2815</v>
      </c>
      <c r="C32" s="2" t="s">
        <v>40</v>
      </c>
    </row>
    <row r="33" spans="1:3" ht="45" x14ac:dyDescent="0.25">
      <c r="A33" t="s">
        <v>25</v>
      </c>
      <c r="B33">
        <v>1336</v>
      </c>
      <c r="C33" s="2" t="s">
        <v>41</v>
      </c>
    </row>
    <row r="34" spans="1:3" ht="45.75" customHeight="1" x14ac:dyDescent="0.25">
      <c r="A34" t="s">
        <v>25</v>
      </c>
      <c r="B34">
        <v>779</v>
      </c>
      <c r="C34" s="2" t="s">
        <v>42</v>
      </c>
    </row>
    <row r="35" spans="1:3" x14ac:dyDescent="0.25">
      <c r="A35" t="s">
        <v>25</v>
      </c>
      <c r="B35">
        <v>2000</v>
      </c>
      <c r="C35" s="2" t="s">
        <v>43</v>
      </c>
    </row>
    <row r="36" spans="1:3" ht="75" x14ac:dyDescent="0.25">
      <c r="A36" t="s">
        <v>25</v>
      </c>
      <c r="B36">
        <v>2618</v>
      </c>
      <c r="C36" s="2" t="s">
        <v>50</v>
      </c>
    </row>
    <row r="37" spans="1:3" ht="90" customHeight="1" x14ac:dyDescent="0.25">
      <c r="A37" t="s">
        <v>25</v>
      </c>
      <c r="B37">
        <v>9442</v>
      </c>
      <c r="C37" s="2" t="s">
        <v>46</v>
      </c>
    </row>
    <row r="38" spans="1:3" x14ac:dyDescent="0.25">
      <c r="A38" t="s">
        <v>25</v>
      </c>
      <c r="B38">
        <v>2370</v>
      </c>
      <c r="C38" s="2" t="s">
        <v>47</v>
      </c>
    </row>
    <row r="39" spans="1:3" ht="60" x14ac:dyDescent="0.25">
      <c r="A39" t="s">
        <v>25</v>
      </c>
      <c r="B39">
        <v>4950</v>
      </c>
      <c r="C39" s="2" t="s">
        <v>48</v>
      </c>
    </row>
    <row r="40" spans="1:3" ht="60" x14ac:dyDescent="0.25">
      <c r="A40" t="s">
        <v>25</v>
      </c>
      <c r="B40">
        <v>2302</v>
      </c>
      <c r="C40" s="2" t="s">
        <v>49</v>
      </c>
    </row>
    <row r="41" spans="1:3" ht="45" x14ac:dyDescent="0.25">
      <c r="A41" t="s">
        <v>25</v>
      </c>
      <c r="B41">
        <v>572</v>
      </c>
      <c r="C41" s="2" t="s">
        <v>51</v>
      </c>
    </row>
    <row r="42" spans="1:3" x14ac:dyDescent="0.25">
      <c r="A42" t="s">
        <v>54</v>
      </c>
      <c r="B42">
        <v>12000</v>
      </c>
    </row>
    <row r="43" spans="1:3" x14ac:dyDescent="0.25">
      <c r="A43" t="s">
        <v>55</v>
      </c>
      <c r="B43">
        <v>11500</v>
      </c>
    </row>
    <row r="44" spans="1:3" x14ac:dyDescent="0.25">
      <c r="A44" t="s">
        <v>53</v>
      </c>
      <c r="B44">
        <v>1394</v>
      </c>
      <c r="C44" t="s">
        <v>61</v>
      </c>
    </row>
    <row r="45" spans="1:3" x14ac:dyDescent="0.25">
      <c r="B45">
        <v>17798</v>
      </c>
      <c r="C45" t="s">
        <v>62</v>
      </c>
    </row>
    <row r="46" spans="1:3" x14ac:dyDescent="0.25">
      <c r="B46">
        <f>625*3</f>
        <v>1875</v>
      </c>
      <c r="C46" t="s">
        <v>63</v>
      </c>
    </row>
    <row r="47" spans="1:3" x14ac:dyDescent="0.25">
      <c r="B47">
        <f>846*3</f>
        <v>2538</v>
      </c>
      <c r="C47" t="s">
        <v>64</v>
      </c>
    </row>
    <row r="48" spans="1:3" x14ac:dyDescent="0.25">
      <c r="B48">
        <v>2649</v>
      </c>
      <c r="C48" t="s">
        <v>65</v>
      </c>
    </row>
    <row r="49" spans="2:3" x14ac:dyDescent="0.25">
      <c r="B49">
        <f>1019*2</f>
        <v>2038</v>
      </c>
      <c r="C49" t="s">
        <v>66</v>
      </c>
    </row>
    <row r="50" spans="2:3" x14ac:dyDescent="0.25">
      <c r="B50">
        <v>7692</v>
      </c>
      <c r="C50" t="s">
        <v>67</v>
      </c>
    </row>
    <row r="51" spans="2:3" x14ac:dyDescent="0.25">
      <c r="B51">
        <v>379</v>
      </c>
      <c r="C51" t="s">
        <v>68</v>
      </c>
    </row>
    <row r="52" spans="2:3" x14ac:dyDescent="0.25">
      <c r="B52">
        <v>595</v>
      </c>
      <c r="C52" t="s">
        <v>69</v>
      </c>
    </row>
    <row r="53" spans="2:3" x14ac:dyDescent="0.25">
      <c r="B53">
        <v>764</v>
      </c>
      <c r="C53" t="s">
        <v>70</v>
      </c>
    </row>
    <row r="54" spans="2:3" x14ac:dyDescent="0.25">
      <c r="B54">
        <v>209</v>
      </c>
      <c r="C54" t="s">
        <v>71</v>
      </c>
    </row>
    <row r="55" spans="2:3" x14ac:dyDescent="0.25">
      <c r="B55">
        <v>2606</v>
      </c>
      <c r="C55" t="s">
        <v>72</v>
      </c>
    </row>
    <row r="56" spans="2:3" x14ac:dyDescent="0.25">
      <c r="B56">
        <v>275</v>
      </c>
      <c r="C56" t="s">
        <v>73</v>
      </c>
    </row>
    <row r="57" spans="2:3" x14ac:dyDescent="0.25">
      <c r="B57">
        <f>2185*2</f>
        <v>4370</v>
      </c>
      <c r="C57" t="s">
        <v>74</v>
      </c>
    </row>
    <row r="58" spans="2:3" x14ac:dyDescent="0.25">
      <c r="B58">
        <f>1641*5</f>
        <v>8205</v>
      </c>
      <c r="C58" t="s">
        <v>75</v>
      </c>
    </row>
    <row r="59" spans="2:3" x14ac:dyDescent="0.25">
      <c r="B59">
        <v>1725</v>
      </c>
      <c r="C59" t="s">
        <v>76</v>
      </c>
    </row>
    <row r="60" spans="2:3" x14ac:dyDescent="0.25">
      <c r="B60">
        <v>2142</v>
      </c>
      <c r="C60" t="s">
        <v>77</v>
      </c>
    </row>
    <row r="61" spans="2:3" x14ac:dyDescent="0.25">
      <c r="B61">
        <f>751*2+811*3+1130</f>
        <v>5065</v>
      </c>
      <c r="C61" t="s">
        <v>78</v>
      </c>
    </row>
    <row r="62" spans="2:3" x14ac:dyDescent="0.25">
      <c r="B62">
        <v>290</v>
      </c>
      <c r="C62" t="s">
        <v>79</v>
      </c>
    </row>
    <row r="63" spans="2:3" x14ac:dyDescent="0.25">
      <c r="B63">
        <v>867</v>
      </c>
      <c r="C63" t="s">
        <v>70</v>
      </c>
    </row>
    <row r="64" spans="2:3" x14ac:dyDescent="0.25">
      <c r="B64">
        <v>2793</v>
      </c>
      <c r="C64" t="s">
        <v>80</v>
      </c>
    </row>
    <row r="65" spans="1:3" x14ac:dyDescent="0.25">
      <c r="B65">
        <v>3806</v>
      </c>
      <c r="C65" t="s">
        <v>81</v>
      </c>
    </row>
    <row r="66" spans="1:3" x14ac:dyDescent="0.25">
      <c r="B66">
        <v>1872</v>
      </c>
      <c r="C66" t="s">
        <v>82</v>
      </c>
    </row>
    <row r="67" spans="1:3" x14ac:dyDescent="0.25">
      <c r="B67">
        <v>498</v>
      </c>
      <c r="C67" t="s">
        <v>83</v>
      </c>
    </row>
    <row r="68" spans="1:3" x14ac:dyDescent="0.25">
      <c r="B68">
        <v>3558</v>
      </c>
      <c r="C68" t="s">
        <v>84</v>
      </c>
    </row>
    <row r="69" spans="1:3" x14ac:dyDescent="0.25">
      <c r="B69">
        <v>2267</v>
      </c>
      <c r="C69" t="s">
        <v>85</v>
      </c>
    </row>
    <row r="70" spans="1:3" x14ac:dyDescent="0.25">
      <c r="B70">
        <v>2156</v>
      </c>
      <c r="C70" t="s">
        <v>86</v>
      </c>
    </row>
    <row r="71" spans="1:3" x14ac:dyDescent="0.25">
      <c r="B71">
        <f>217*3</f>
        <v>651</v>
      </c>
      <c r="C71" t="s">
        <v>87</v>
      </c>
    </row>
    <row r="72" spans="1:3" x14ac:dyDescent="0.25">
      <c r="B72">
        <v>1101</v>
      </c>
      <c r="C72" t="s">
        <v>88</v>
      </c>
    </row>
    <row r="73" spans="1:3" x14ac:dyDescent="0.25">
      <c r="A73" t="s">
        <v>52</v>
      </c>
      <c r="B73">
        <v>11896</v>
      </c>
      <c r="C73" t="s">
        <v>89</v>
      </c>
    </row>
    <row r="74" spans="1:3" x14ac:dyDescent="0.25">
      <c r="B74">
        <v>3386</v>
      </c>
      <c r="C74" t="s">
        <v>90</v>
      </c>
    </row>
    <row r="75" spans="1:3" x14ac:dyDescent="0.25">
      <c r="B75">
        <v>1482</v>
      </c>
      <c r="C75" t="s">
        <v>91</v>
      </c>
    </row>
    <row r="76" spans="1:3" x14ac:dyDescent="0.25">
      <c r="B76">
        <v>2207</v>
      </c>
      <c r="C76" t="s">
        <v>92</v>
      </c>
    </row>
    <row r="77" spans="1:3" x14ac:dyDescent="0.25">
      <c r="B77">
        <v>2684</v>
      </c>
      <c r="C77" t="s">
        <v>93</v>
      </c>
    </row>
    <row r="78" spans="1:3" x14ac:dyDescent="0.25">
      <c r="B78">
        <v>703</v>
      </c>
      <c r="C78" t="s">
        <v>94</v>
      </c>
    </row>
    <row r="79" spans="1:3" x14ac:dyDescent="0.25">
      <c r="B79">
        <v>875</v>
      </c>
      <c r="C79" t="s">
        <v>95</v>
      </c>
    </row>
    <row r="80" spans="1:3" x14ac:dyDescent="0.25">
      <c r="B80">
        <v>18539</v>
      </c>
      <c r="C80" t="s">
        <v>96</v>
      </c>
    </row>
    <row r="81" spans="1:3" x14ac:dyDescent="0.25">
      <c r="B81">
        <v>785</v>
      </c>
      <c r="C81" t="s">
        <v>97</v>
      </c>
    </row>
    <row r="82" spans="1:3" x14ac:dyDescent="0.25">
      <c r="B82">
        <v>4837</v>
      </c>
      <c r="C82" t="s">
        <v>98</v>
      </c>
    </row>
    <row r="83" spans="1:3" x14ac:dyDescent="0.25">
      <c r="B83">
        <v>136</v>
      </c>
      <c r="C83" t="s">
        <v>99</v>
      </c>
    </row>
    <row r="84" spans="1:3" x14ac:dyDescent="0.25">
      <c r="B84">
        <v>523</v>
      </c>
      <c r="C84" s="2" t="s">
        <v>100</v>
      </c>
    </row>
    <row r="85" spans="1:3" x14ac:dyDescent="0.25">
      <c r="B85">
        <v>522</v>
      </c>
      <c r="C85" t="s">
        <v>101</v>
      </c>
    </row>
    <row r="86" spans="1:3" x14ac:dyDescent="0.25">
      <c r="B86">
        <f>8918+562</f>
        <v>9480</v>
      </c>
      <c r="C86" t="s">
        <v>102</v>
      </c>
    </row>
    <row r="87" spans="1:3" x14ac:dyDescent="0.25">
      <c r="B87">
        <f>655+664</f>
        <v>1319</v>
      </c>
      <c r="C87" t="s">
        <v>103</v>
      </c>
    </row>
    <row r="88" spans="1:3" x14ac:dyDescent="0.25">
      <c r="A88" t="s">
        <v>104</v>
      </c>
      <c r="B88">
        <v>2501</v>
      </c>
      <c r="C88" t="s">
        <v>105</v>
      </c>
    </row>
    <row r="89" spans="1:3" x14ac:dyDescent="0.25">
      <c r="B89">
        <v>10055</v>
      </c>
      <c r="C89" t="s">
        <v>106</v>
      </c>
    </row>
    <row r="90" spans="1:3" x14ac:dyDescent="0.25">
      <c r="B90">
        <v>5190</v>
      </c>
      <c r="C90" t="s">
        <v>107</v>
      </c>
    </row>
    <row r="91" spans="1:3" x14ac:dyDescent="0.25">
      <c r="A91" s="1" t="s">
        <v>23</v>
      </c>
      <c r="B91" s="1">
        <f>SUM(B17:B90)</f>
        <v>342352.6</v>
      </c>
      <c r="C91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Мордова</dc:creator>
  <cp:lastModifiedBy>Диана Мордова</cp:lastModifiedBy>
  <dcterms:created xsi:type="dcterms:W3CDTF">2025-10-24T05:39:04Z</dcterms:created>
  <dcterms:modified xsi:type="dcterms:W3CDTF">2025-10-25T05:11:23Z</dcterms:modified>
</cp:coreProperties>
</file>